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LA TECNOLOGIA\Documents\"/>
    </mc:Choice>
  </mc:AlternateContent>
  <bookViews>
    <workbookView xWindow="0" yWindow="0" windowWidth="20490" windowHeight="7650"/>
  </bookViews>
  <sheets>
    <sheet name="INVENTARIO" sheetId="1" r:id="rId1"/>
    <sheet name="NOTAS" sheetId="2" r:id="rId2"/>
    <sheet name="PAPELERI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2" i="3"/>
  <c r="E3" i="3"/>
  <c r="E4" i="3"/>
  <c r="E5" i="3"/>
  <c r="E6" i="3"/>
  <c r="E2" i="3"/>
  <c r="G18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2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E7" i="1" l="1"/>
  <c r="D7" i="1"/>
  <c r="C7" i="1"/>
  <c r="B7" i="1"/>
  <c r="E3" i="1"/>
  <c r="E4" i="1"/>
  <c r="E5" i="1"/>
  <c r="E6" i="1"/>
  <c r="E2" i="1"/>
</calcChain>
</file>

<file path=xl/sharedStrings.xml><?xml version="1.0" encoding="utf-8"?>
<sst xmlns="http://schemas.openxmlformats.org/spreadsheetml/2006/main" count="46" uniqueCount="46">
  <si>
    <t>productos</t>
  </si>
  <si>
    <t>v.unitario</t>
  </si>
  <si>
    <t>cantida vendida</t>
  </si>
  <si>
    <t>precio total</t>
  </si>
  <si>
    <t>inventario</t>
  </si>
  <si>
    <t>jugo de piña</t>
  </si>
  <si>
    <t>salchipapa</t>
  </si>
  <si>
    <t>sandwich</t>
  </si>
  <si>
    <t>papa chorreada</t>
  </si>
  <si>
    <t>gaseosa cocacola</t>
  </si>
  <si>
    <t>total</t>
  </si>
  <si>
    <t>nombres</t>
  </si>
  <si>
    <t>nota 1</t>
  </si>
  <si>
    <t>nota 2</t>
  </si>
  <si>
    <t>nota 3</t>
  </si>
  <si>
    <t>nota 4</t>
  </si>
  <si>
    <t>definitiva</t>
  </si>
  <si>
    <t>aleycer duva garcia rubiano</t>
  </si>
  <si>
    <t>angy lorena niño camelo</t>
  </si>
  <si>
    <t>danna camila muñoz garcia</t>
  </si>
  <si>
    <t>jhojan estiven gutierrez parra</t>
  </si>
  <si>
    <t>jhonathan fabian ariza ariza</t>
  </si>
  <si>
    <t>keiner alejandro sanchez lara</t>
  </si>
  <si>
    <t>laura maria diaz leon</t>
  </si>
  <si>
    <t>luis alejandro farias casallas</t>
  </si>
  <si>
    <t>luisa fernanda quintero ramos</t>
  </si>
  <si>
    <t>maria alejandra rivera perez</t>
  </si>
  <si>
    <t>ricardo andres gonzales garcia</t>
  </si>
  <si>
    <t>sara nicoll urrea gonzales</t>
  </si>
  <si>
    <t>sasmuel valdeblanquez estrada</t>
  </si>
  <si>
    <t>shakira sofia romero poveda</t>
  </si>
  <si>
    <t>tomas bedolla buitrago</t>
  </si>
  <si>
    <t>valentina marentes martines</t>
  </si>
  <si>
    <t>veronica gonzalez diaz</t>
  </si>
  <si>
    <t>paso o no</t>
  </si>
  <si>
    <t>PRODUCTO</t>
  </si>
  <si>
    <t>INVENTARIO INICIAL</t>
  </si>
  <si>
    <t>ENTRADAS</t>
  </si>
  <si>
    <t>SALIDAS</t>
  </si>
  <si>
    <t>INVENTARIO FINAL</t>
  </si>
  <si>
    <t>PORCENTAJE VENDIDO</t>
  </si>
  <si>
    <t>CUADERNOS 100 H</t>
  </si>
  <si>
    <t>LAPICES OFFI-ESCO</t>
  </si>
  <si>
    <t>COLORES OFFI-ESCO</t>
  </si>
  <si>
    <t>BORRADORES OFFI-ESCO</t>
  </si>
  <si>
    <t>MARCADORES  PELIKAN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</si>
</sst>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Algerian"/>
      <family val="5"/>
    </font>
    <font>
      <sz val="16"/>
      <color theme="1"/>
      <name val="Algerian"/>
      <family val="5"/>
    </font>
    <font>
      <sz val="14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0" borderId="0" xfId="0" applyFont="1"/>
    <xf numFmtId="0" fontId="1" fillId="2" borderId="0" xfId="0" applyFont="1" applyFill="1"/>
    <xf numFmtId="0" fontId="3" fillId="2" borderId="0" xfId="0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196614775971386E-2"/>
          <c:y val="0.10714285714285714"/>
          <c:w val="0.88996761626091103"/>
          <c:h val="0.5948903262092238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PAPELERIA!$A$2</c:f>
              <c:strCache>
                <c:ptCount val="1"/>
                <c:pt idx="0">
                  <c:v>CUADERNOS 100 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PAPELERIA!$B$1:$F$1</c:f>
              <c:strCache>
                <c:ptCount val="5"/>
                <c:pt idx="0">
                  <c:v>INVENTARIO INICIAL</c:v>
                </c:pt>
                <c:pt idx="1">
                  <c:v>ENTRADAS</c:v>
                </c:pt>
                <c:pt idx="2">
                  <c:v>SALIDAS</c:v>
                </c:pt>
                <c:pt idx="3">
                  <c:v>INVENTARIO FINAL</c:v>
                </c:pt>
                <c:pt idx="4">
                  <c:v>PORCENTAJE VENDIDO</c:v>
                </c:pt>
              </c:strCache>
            </c:strRef>
          </c:cat>
          <c:val>
            <c:numRef>
              <c:f>PAPELERIA!$B$2:$F$2</c:f>
              <c:numCache>
                <c:formatCode>General</c:formatCode>
                <c:ptCount val="5"/>
                <c:pt idx="0">
                  <c:v>50</c:v>
                </c:pt>
                <c:pt idx="1">
                  <c:v>20</c:v>
                </c:pt>
                <c:pt idx="2">
                  <c:v>45</c:v>
                </c:pt>
                <c:pt idx="3">
                  <c:v>25</c:v>
                </c:pt>
                <c:pt idx="4">
                  <c:v>64.285714285714292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3-4BA6-9456-CA08D4FC269E}"/>
            </c:ext>
          </c:extLst>
        </c:ser>
        <c:ser>
          <c:idx val="1"/>
          <c:order val="1"/>
          <c:tx>
            <c:strRef>
              <c:f>PAPELERIA!$A$3</c:f>
              <c:strCache>
                <c:ptCount val="1"/>
                <c:pt idx="0">
                  <c:v>LAPICES OFFI-ESCO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PAPELERIA!$B$1:$F$1</c:f>
              <c:strCache>
                <c:ptCount val="5"/>
                <c:pt idx="0">
                  <c:v>INVENTARIO INICIAL</c:v>
                </c:pt>
                <c:pt idx="1">
                  <c:v>ENTRADAS</c:v>
                </c:pt>
                <c:pt idx="2">
                  <c:v>SALIDAS</c:v>
                </c:pt>
                <c:pt idx="3">
                  <c:v>INVENTARIO FINAL</c:v>
                </c:pt>
                <c:pt idx="4">
                  <c:v>PORCENTAJE VENDIDO</c:v>
                </c:pt>
              </c:strCache>
            </c:strRef>
          </c:cat>
          <c:val>
            <c:numRef>
              <c:f>PAPELERIA!$B$3:$F$3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80</c:v>
                </c:pt>
                <c:pt idx="3">
                  <c:v>70</c:v>
                </c:pt>
                <c:pt idx="4">
                  <c:v>53.333333333333336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E3-4BA6-9456-CA08D4FC269E}"/>
            </c:ext>
          </c:extLst>
        </c:ser>
        <c:ser>
          <c:idx val="2"/>
          <c:order val="2"/>
          <c:tx>
            <c:strRef>
              <c:f>PAPELERIA!$A$4</c:f>
              <c:strCache>
                <c:ptCount val="1"/>
                <c:pt idx="0">
                  <c:v>COLORES OFFI-ESCO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PAPELERIA!$B$1:$F$1</c:f>
              <c:strCache>
                <c:ptCount val="5"/>
                <c:pt idx="0">
                  <c:v>INVENTARIO INICIAL</c:v>
                </c:pt>
                <c:pt idx="1">
                  <c:v>ENTRADAS</c:v>
                </c:pt>
                <c:pt idx="2">
                  <c:v>SALIDAS</c:v>
                </c:pt>
                <c:pt idx="3">
                  <c:v>INVENTARIO FINAL</c:v>
                </c:pt>
                <c:pt idx="4">
                  <c:v>PORCENTAJE VENDIDO</c:v>
                </c:pt>
              </c:strCache>
            </c:strRef>
          </c:cat>
          <c:val>
            <c:numRef>
              <c:f>PAPELERIA!$B$4:$F$4</c:f>
              <c:numCache>
                <c:formatCode>General</c:formatCode>
                <c:ptCount val="5"/>
                <c:pt idx="0">
                  <c:v>60</c:v>
                </c:pt>
                <c:pt idx="1">
                  <c:v>30</c:v>
                </c:pt>
                <c:pt idx="2">
                  <c:v>50</c:v>
                </c:pt>
                <c:pt idx="3">
                  <c:v>40</c:v>
                </c:pt>
                <c:pt idx="4">
                  <c:v>55.555555555555557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E3-4BA6-9456-CA08D4FC269E}"/>
            </c:ext>
          </c:extLst>
        </c:ser>
        <c:ser>
          <c:idx val="3"/>
          <c:order val="3"/>
          <c:tx>
            <c:strRef>
              <c:f>PAPELERIA!$A$5</c:f>
              <c:strCache>
                <c:ptCount val="1"/>
                <c:pt idx="0">
                  <c:v>BORRADORES OFFI-ESCO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PAPELERIA!$B$1:$F$1</c:f>
              <c:strCache>
                <c:ptCount val="5"/>
                <c:pt idx="0">
                  <c:v>INVENTARIO INICIAL</c:v>
                </c:pt>
                <c:pt idx="1">
                  <c:v>ENTRADAS</c:v>
                </c:pt>
                <c:pt idx="2">
                  <c:v>SALIDAS</c:v>
                </c:pt>
                <c:pt idx="3">
                  <c:v>INVENTARIO FINAL</c:v>
                </c:pt>
                <c:pt idx="4">
                  <c:v>PORCENTAJE VENDIDO</c:v>
                </c:pt>
              </c:strCache>
            </c:strRef>
          </c:cat>
          <c:val>
            <c:numRef>
              <c:f>PAPELERIA!$B$5:$F$5</c:f>
              <c:numCache>
                <c:formatCode>General</c:formatCode>
                <c:ptCount val="5"/>
                <c:pt idx="0">
                  <c:v>40</c:v>
                </c:pt>
                <c:pt idx="1">
                  <c:v>10</c:v>
                </c:pt>
                <c:pt idx="2">
                  <c:v>35</c:v>
                </c:pt>
                <c:pt idx="3">
                  <c:v>15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E3-4BA6-9456-CA08D4FC269E}"/>
            </c:ext>
          </c:extLst>
        </c:ser>
        <c:ser>
          <c:idx val="4"/>
          <c:order val="4"/>
          <c:tx>
            <c:strRef>
              <c:f>PAPELERIA!$A$6</c:f>
              <c:strCache>
                <c:ptCount val="1"/>
                <c:pt idx="0">
                  <c:v>MARCADORES  PELIKAN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PAPELERIA!$B$1:$F$1</c:f>
              <c:strCache>
                <c:ptCount val="5"/>
                <c:pt idx="0">
                  <c:v>INVENTARIO INICIAL</c:v>
                </c:pt>
                <c:pt idx="1">
                  <c:v>ENTRADAS</c:v>
                </c:pt>
                <c:pt idx="2">
                  <c:v>SALIDAS</c:v>
                </c:pt>
                <c:pt idx="3">
                  <c:v>INVENTARIO FINAL</c:v>
                </c:pt>
                <c:pt idx="4">
                  <c:v>PORCENTAJE VENDIDO</c:v>
                </c:pt>
              </c:strCache>
            </c:strRef>
          </c:cat>
          <c:val>
            <c:numRef>
              <c:f>PAPELERIA!$B$6:$F$6</c:f>
              <c:numCache>
                <c:formatCode>General</c:formatCode>
                <c:ptCount val="5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50</c:v>
                </c:pt>
                <c:pt idx="4">
                  <c:v>58.333333333333336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E3-4BA6-9456-CA08D4FC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8307184"/>
        <c:axId val="1798308016"/>
        <c:axId val="0"/>
      </c:bar3DChart>
      <c:catAx>
        <c:axId val="179830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8308016"/>
        <c:crosses val="autoZero"/>
        <c:auto val="1"/>
        <c:lblAlgn val="ctr"/>
        <c:lblOffset val="100"/>
        <c:noMultiLvlLbl val="0"/>
      </c:catAx>
      <c:valAx>
        <c:axId val="179830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830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96-4AD0-9500-9F096459F4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E96-4AD0-9500-9F096459F4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E96-4AD0-9500-9F096459F4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E96-4AD0-9500-9F096459F4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E96-4AD0-9500-9F096459F454}"/>
              </c:ext>
            </c:extLst>
          </c:dPt>
          <c:val>
            <c:numRef>
              <c:f>PAPELERIA!$B$2:$F$2</c:f>
              <c:numCache>
                <c:formatCode>General</c:formatCode>
                <c:ptCount val="5"/>
                <c:pt idx="0">
                  <c:v>50</c:v>
                </c:pt>
                <c:pt idx="1">
                  <c:v>20</c:v>
                </c:pt>
                <c:pt idx="2">
                  <c:v>45</c:v>
                </c:pt>
                <c:pt idx="3">
                  <c:v>25</c:v>
                </c:pt>
                <c:pt idx="4">
                  <c:v>64.285714285714292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1-4CAD-AF1C-B1C35A75452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E96-4AD0-9500-9F096459F4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E96-4AD0-9500-9F096459F4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E96-4AD0-9500-9F096459F4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8E96-4AD0-9500-9F096459F4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E96-4AD0-9500-9F096459F454}"/>
              </c:ext>
            </c:extLst>
          </c:dPt>
          <c:val>
            <c:numRef>
              <c:f>PAPELERIA!$B$3:$F$3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80</c:v>
                </c:pt>
                <c:pt idx="3">
                  <c:v>70</c:v>
                </c:pt>
                <c:pt idx="4">
                  <c:v>53.333333333333336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31-4CAD-AF1C-B1C35A75452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8E96-4AD0-9500-9F096459F4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8E96-4AD0-9500-9F096459F4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8E96-4AD0-9500-9F096459F4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8E96-4AD0-9500-9F096459F4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8E96-4AD0-9500-9F096459F454}"/>
              </c:ext>
            </c:extLst>
          </c:dPt>
          <c:val>
            <c:numRef>
              <c:f>PAPELERIA!$B$4:$F$4</c:f>
              <c:numCache>
                <c:formatCode>General</c:formatCode>
                <c:ptCount val="5"/>
                <c:pt idx="0">
                  <c:v>60</c:v>
                </c:pt>
                <c:pt idx="1">
                  <c:v>30</c:v>
                </c:pt>
                <c:pt idx="2">
                  <c:v>50</c:v>
                </c:pt>
                <c:pt idx="3">
                  <c:v>40</c:v>
                </c:pt>
                <c:pt idx="4">
                  <c:v>55.555555555555557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31-4CAD-AF1C-B1C35A754528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8E96-4AD0-9500-9F096459F4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8E96-4AD0-9500-9F096459F4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8E96-4AD0-9500-9F096459F4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8E96-4AD0-9500-9F096459F4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8E96-4AD0-9500-9F096459F454}"/>
              </c:ext>
            </c:extLst>
          </c:dPt>
          <c:val>
            <c:numRef>
              <c:f>PAPELERIA!$B$5:$F$5</c:f>
              <c:numCache>
                <c:formatCode>General</c:formatCode>
                <c:ptCount val="5"/>
                <c:pt idx="0">
                  <c:v>40</c:v>
                </c:pt>
                <c:pt idx="1">
                  <c:v>10</c:v>
                </c:pt>
                <c:pt idx="2">
                  <c:v>35</c:v>
                </c:pt>
                <c:pt idx="3">
                  <c:v>15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31-4CAD-AF1C-B1C35A754528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8E96-4AD0-9500-9F096459F4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8E96-4AD0-9500-9F096459F4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8E96-4AD0-9500-9F096459F4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8E96-4AD0-9500-9F096459F4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8E96-4AD0-9500-9F096459F454}"/>
              </c:ext>
            </c:extLst>
          </c:dPt>
          <c:val>
            <c:numRef>
              <c:f>PAPELERIA!$B$6:$F$6</c:f>
              <c:numCache>
                <c:formatCode>General</c:formatCode>
                <c:ptCount val="5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50</c:v>
                </c:pt>
                <c:pt idx="4">
                  <c:v>58.333333333333336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31-4CAD-AF1C-B1C35A75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85723</xdr:colOff>
      <xdr:row>5</xdr:row>
      <xdr:rowOff>371474</xdr:rowOff>
    </xdr:from>
    <xdr:to>
      <xdr:col>7</xdr:col>
      <xdr:colOff>19049</xdr:colOff>
      <xdr:row>20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</xdr:row>
      <xdr:rowOff>352424</xdr:rowOff>
    </xdr:from>
    <xdr:to>
      <xdr:col>3</xdr:col>
      <xdr:colOff>66675</xdr:colOff>
      <xdr:row>21</xdr:row>
      <xdr:rowOff>142874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E14" sqref="E14"/>
    </sheetView>
  </sheetViews>
  <sheetFormatPr baseColWidth="10" defaultRowHeight="15.75" x14ac:dyDescent="0.25"/>
  <cols>
    <col min="1" max="1" width="18" customWidth="1"/>
    <col min="2" max="2" width="18.42578125" style="1" customWidth="1"/>
    <col min="3" max="3" width="29" customWidth="1"/>
    <col min="4" max="4" width="22.5703125" customWidth="1"/>
    <col min="5" max="5" width="27" customWidth="1"/>
  </cols>
  <sheetData>
    <row r="1" spans="1:5" ht="21.75" x14ac:dyDescent="0.35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</row>
    <row r="2" spans="1:5" s="3" customFormat="1" ht="17.25" customHeight="1" x14ac:dyDescent="0.25">
      <c r="A2" s="3" t="s">
        <v>5</v>
      </c>
      <c r="B2" s="3">
        <v>2000</v>
      </c>
      <c r="C2" s="3">
        <v>30</v>
      </c>
      <c r="D2" s="3">
        <v>100</v>
      </c>
      <c r="E2" s="3">
        <f>B2*C2</f>
        <v>60000</v>
      </c>
    </row>
    <row r="3" spans="1:5" s="3" customFormat="1" ht="17.25" customHeight="1" x14ac:dyDescent="0.25">
      <c r="A3" s="3" t="s">
        <v>6</v>
      </c>
      <c r="B3" s="3">
        <v>1500</v>
      </c>
      <c r="C3" s="3">
        <v>100</v>
      </c>
      <c r="D3" s="3">
        <v>100</v>
      </c>
      <c r="E3" s="3">
        <f t="shared" ref="E3:E6" si="0">B3*C3</f>
        <v>150000</v>
      </c>
    </row>
    <row r="4" spans="1:5" s="3" customFormat="1" x14ac:dyDescent="0.25">
      <c r="A4" s="3" t="s">
        <v>7</v>
      </c>
      <c r="B4" s="3">
        <v>2000</v>
      </c>
      <c r="C4" s="3">
        <v>150</v>
      </c>
      <c r="D4" s="3">
        <v>200</v>
      </c>
      <c r="E4" s="3">
        <f t="shared" si="0"/>
        <v>300000</v>
      </c>
    </row>
    <row r="5" spans="1:5" s="3" customFormat="1" x14ac:dyDescent="0.25">
      <c r="A5" s="3" t="s">
        <v>8</v>
      </c>
      <c r="B5" s="3">
        <v>2500</v>
      </c>
      <c r="C5" s="3">
        <v>70</v>
      </c>
      <c r="D5" s="3">
        <v>100</v>
      </c>
      <c r="E5" s="3">
        <f t="shared" si="0"/>
        <v>175000</v>
      </c>
    </row>
    <row r="6" spans="1:5" s="3" customFormat="1" x14ac:dyDescent="0.25">
      <c r="A6" s="3" t="s">
        <v>9</v>
      </c>
      <c r="B6" s="3">
        <v>2500</v>
      </c>
      <c r="C6" s="3">
        <v>300</v>
      </c>
      <c r="D6" s="3">
        <v>300</v>
      </c>
      <c r="E6" s="3">
        <f t="shared" si="0"/>
        <v>750000</v>
      </c>
    </row>
    <row r="7" spans="1:5" s="3" customFormat="1" x14ac:dyDescent="0.25">
      <c r="A7" s="3" t="s">
        <v>10</v>
      </c>
      <c r="B7" s="3">
        <f>SUM(B2+B3+B4+B5+B6)</f>
        <v>10500</v>
      </c>
      <c r="C7" s="3">
        <f>SUM(C2+C3+C4+C5+C6)</f>
        <v>650</v>
      </c>
      <c r="D7" s="3">
        <f>SUM(D2+D3+D4+D5+D6)</f>
        <v>800</v>
      </c>
      <c r="E7" s="3">
        <f>SUM(E2+E3+E4+E5+E6)</f>
        <v>1435000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J10" sqref="J10"/>
    </sheetView>
  </sheetViews>
  <sheetFormatPr baseColWidth="10" defaultRowHeight="15.75" x14ac:dyDescent="0.25"/>
  <cols>
    <col min="1" max="1" width="39.7109375" style="3" customWidth="1"/>
    <col min="2" max="6" width="11.42578125" style="3"/>
    <col min="7" max="7" width="12.5703125" style="3" customWidth="1"/>
  </cols>
  <sheetData>
    <row r="1" spans="1:7" x14ac:dyDescent="0.25">
      <c r="A1" s="4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34</v>
      </c>
    </row>
    <row r="2" spans="1:7" x14ac:dyDescent="0.25">
      <c r="A2" s="3" t="s">
        <v>17</v>
      </c>
      <c r="B2" s="3">
        <v>50</v>
      </c>
      <c r="C2" s="3">
        <v>40</v>
      </c>
      <c r="D2" s="3">
        <v>45</v>
      </c>
      <c r="E2" s="3">
        <v>29</v>
      </c>
      <c r="F2" s="3">
        <f t="shared" ref="F2:F18" si="0">AVERAGE(B2:E2)</f>
        <v>41</v>
      </c>
      <c r="G2" s="3" t="str">
        <f>IF(F2&gt;30,"aprobo","reprobo")</f>
        <v>aprobo</v>
      </c>
    </row>
    <row r="3" spans="1:7" x14ac:dyDescent="0.25">
      <c r="A3" s="3" t="s">
        <v>18</v>
      </c>
      <c r="B3" s="3">
        <v>35</v>
      </c>
      <c r="C3" s="3">
        <v>40</v>
      </c>
      <c r="D3" s="3">
        <v>35</v>
      </c>
      <c r="E3" s="3">
        <v>40</v>
      </c>
      <c r="F3" s="3">
        <f t="shared" si="0"/>
        <v>37.5</v>
      </c>
      <c r="G3" s="3" t="str">
        <f t="shared" ref="G3:G17" si="1">IF(F3&gt;30,"aprobo","reprobo")</f>
        <v>aprobo</v>
      </c>
    </row>
    <row r="4" spans="1:7" x14ac:dyDescent="0.25">
      <c r="A4" s="3" t="s">
        <v>19</v>
      </c>
      <c r="B4" s="3">
        <v>10</v>
      </c>
      <c r="C4" s="3">
        <v>35</v>
      </c>
      <c r="D4" s="3">
        <v>10</v>
      </c>
      <c r="E4" s="3">
        <v>35</v>
      </c>
      <c r="F4" s="3">
        <f t="shared" si="0"/>
        <v>22.5</v>
      </c>
      <c r="G4" s="3" t="str">
        <f t="shared" si="1"/>
        <v>reprobo</v>
      </c>
    </row>
    <row r="5" spans="1:7" x14ac:dyDescent="0.25">
      <c r="A5" s="3" t="s">
        <v>20</v>
      </c>
      <c r="B5" s="3">
        <v>50</v>
      </c>
      <c r="C5" s="3">
        <v>50</v>
      </c>
      <c r="D5" s="3">
        <v>50</v>
      </c>
      <c r="E5" s="3">
        <v>50</v>
      </c>
      <c r="F5" s="3">
        <f t="shared" si="0"/>
        <v>50</v>
      </c>
      <c r="G5" s="3" t="str">
        <f t="shared" si="1"/>
        <v>aprobo</v>
      </c>
    </row>
    <row r="6" spans="1:7" x14ac:dyDescent="0.25">
      <c r="A6" s="3" t="s">
        <v>21</v>
      </c>
      <c r="B6" s="3">
        <v>50</v>
      </c>
      <c r="C6" s="3">
        <v>40</v>
      </c>
      <c r="D6" s="3">
        <v>45</v>
      </c>
      <c r="E6" s="3">
        <v>29</v>
      </c>
      <c r="F6" s="3">
        <f t="shared" si="0"/>
        <v>41</v>
      </c>
      <c r="G6" s="3" t="str">
        <f t="shared" si="1"/>
        <v>aprobo</v>
      </c>
    </row>
    <row r="7" spans="1:7" x14ac:dyDescent="0.25">
      <c r="A7" s="3" t="s">
        <v>22</v>
      </c>
      <c r="B7" s="3">
        <v>50</v>
      </c>
      <c r="C7" s="3">
        <v>50</v>
      </c>
      <c r="D7" s="3">
        <v>50</v>
      </c>
      <c r="E7" s="3">
        <v>50</v>
      </c>
      <c r="F7" s="3">
        <f t="shared" si="0"/>
        <v>50</v>
      </c>
      <c r="G7" s="3" t="str">
        <f t="shared" si="1"/>
        <v>aprobo</v>
      </c>
    </row>
    <row r="8" spans="1:7" x14ac:dyDescent="0.25">
      <c r="A8" s="3" t="s">
        <v>23</v>
      </c>
      <c r="B8" s="3">
        <v>29</v>
      </c>
      <c r="C8" s="3">
        <v>29</v>
      </c>
      <c r="D8" s="3">
        <v>30</v>
      </c>
      <c r="E8" s="3">
        <v>35</v>
      </c>
      <c r="F8" s="3">
        <f t="shared" si="0"/>
        <v>30.75</v>
      </c>
      <c r="G8" s="3" t="str">
        <f t="shared" si="1"/>
        <v>aprobo</v>
      </c>
    </row>
    <row r="9" spans="1:7" x14ac:dyDescent="0.25">
      <c r="A9" s="3" t="s">
        <v>24</v>
      </c>
      <c r="B9" s="3">
        <v>50</v>
      </c>
      <c r="C9" s="3">
        <v>50</v>
      </c>
      <c r="D9" s="3">
        <v>50</v>
      </c>
      <c r="E9" s="3">
        <v>50</v>
      </c>
      <c r="F9" s="3">
        <f t="shared" si="0"/>
        <v>50</v>
      </c>
      <c r="G9" s="3" t="str">
        <f t="shared" si="1"/>
        <v>aprobo</v>
      </c>
    </row>
    <row r="10" spans="1:7" x14ac:dyDescent="0.25">
      <c r="A10" s="3" t="s">
        <v>25</v>
      </c>
      <c r="B10" s="3">
        <v>10</v>
      </c>
      <c r="C10" s="3">
        <v>10</v>
      </c>
      <c r="D10" s="3">
        <v>10</v>
      </c>
      <c r="E10" s="3">
        <v>10</v>
      </c>
      <c r="F10" s="3">
        <f t="shared" si="0"/>
        <v>10</v>
      </c>
      <c r="G10" s="3" t="str">
        <f t="shared" si="1"/>
        <v>reprobo</v>
      </c>
    </row>
    <row r="11" spans="1:7" x14ac:dyDescent="0.25">
      <c r="A11" s="3" t="s">
        <v>26</v>
      </c>
      <c r="B11" s="3">
        <v>40</v>
      </c>
      <c r="C11" s="3">
        <v>40</v>
      </c>
      <c r="D11" s="3">
        <v>40</v>
      </c>
      <c r="E11" s="3">
        <v>40</v>
      </c>
      <c r="F11" s="3">
        <f t="shared" si="0"/>
        <v>40</v>
      </c>
      <c r="G11" s="3" t="str">
        <f t="shared" si="1"/>
        <v>aprobo</v>
      </c>
    </row>
    <row r="12" spans="1:7" x14ac:dyDescent="0.25">
      <c r="A12" s="3" t="s">
        <v>27</v>
      </c>
      <c r="B12" s="3">
        <v>45</v>
      </c>
      <c r="C12" s="3">
        <v>40</v>
      </c>
      <c r="D12" s="3">
        <v>50</v>
      </c>
      <c r="E12" s="3">
        <v>40</v>
      </c>
      <c r="F12" s="3">
        <f t="shared" si="0"/>
        <v>43.75</v>
      </c>
      <c r="G12" s="3" t="str">
        <f t="shared" si="1"/>
        <v>aprobo</v>
      </c>
    </row>
    <row r="13" spans="1:7" x14ac:dyDescent="0.25">
      <c r="A13" s="3" t="s">
        <v>28</v>
      </c>
      <c r="B13" s="3">
        <v>45</v>
      </c>
      <c r="C13" s="3">
        <v>40</v>
      </c>
      <c r="D13" s="3">
        <v>50</v>
      </c>
      <c r="E13" s="3">
        <v>40</v>
      </c>
      <c r="F13" s="3">
        <f t="shared" si="0"/>
        <v>43.75</v>
      </c>
      <c r="G13" s="3" t="str">
        <f t="shared" si="1"/>
        <v>aprobo</v>
      </c>
    </row>
    <row r="14" spans="1:7" x14ac:dyDescent="0.25">
      <c r="A14" s="3" t="s">
        <v>29</v>
      </c>
      <c r="B14" s="3">
        <v>10</v>
      </c>
      <c r="C14" s="3">
        <v>10</v>
      </c>
      <c r="D14" s="3">
        <v>10</v>
      </c>
      <c r="E14" s="3">
        <v>10</v>
      </c>
      <c r="F14" s="3">
        <f t="shared" si="0"/>
        <v>10</v>
      </c>
      <c r="G14" s="3" t="str">
        <f t="shared" si="1"/>
        <v>reprobo</v>
      </c>
    </row>
    <row r="15" spans="1:7" x14ac:dyDescent="0.25">
      <c r="A15" s="3" t="s">
        <v>30</v>
      </c>
      <c r="B15" s="3">
        <v>25</v>
      </c>
      <c r="C15" s="3">
        <v>30</v>
      </c>
      <c r="D15" s="3">
        <v>30</v>
      </c>
      <c r="E15" s="3">
        <v>30</v>
      </c>
      <c r="F15" s="3">
        <f t="shared" si="0"/>
        <v>28.75</v>
      </c>
      <c r="G15" s="3" t="str">
        <f t="shared" si="1"/>
        <v>reprobo</v>
      </c>
    </row>
    <row r="16" spans="1:7" x14ac:dyDescent="0.25">
      <c r="A16" s="3" t="s">
        <v>31</v>
      </c>
      <c r="B16" s="3">
        <v>45</v>
      </c>
      <c r="C16" s="3">
        <v>45</v>
      </c>
      <c r="D16" s="3">
        <v>45</v>
      </c>
      <c r="E16" s="3">
        <v>45</v>
      </c>
      <c r="F16" s="3">
        <f t="shared" si="0"/>
        <v>45</v>
      </c>
      <c r="G16" s="3" t="str">
        <f t="shared" si="1"/>
        <v>aprobo</v>
      </c>
    </row>
    <row r="17" spans="1:7" x14ac:dyDescent="0.25">
      <c r="A17" s="3" t="s">
        <v>32</v>
      </c>
      <c r="B17" s="3">
        <v>35</v>
      </c>
      <c r="C17" s="3">
        <v>40</v>
      </c>
      <c r="D17" s="3">
        <v>40</v>
      </c>
      <c r="E17" s="3">
        <v>45</v>
      </c>
      <c r="F17" s="3">
        <f t="shared" si="0"/>
        <v>40</v>
      </c>
      <c r="G17" s="3" t="str">
        <f t="shared" si="1"/>
        <v>aprobo</v>
      </c>
    </row>
    <row r="18" spans="1:7" x14ac:dyDescent="0.25">
      <c r="A18" s="3" t="s">
        <v>33</v>
      </c>
      <c r="B18" s="3">
        <v>30</v>
      </c>
      <c r="C18" s="3">
        <v>30</v>
      </c>
      <c r="D18" s="3">
        <v>39</v>
      </c>
      <c r="E18" s="3">
        <v>34</v>
      </c>
      <c r="F18" s="3">
        <f t="shared" si="0"/>
        <v>33.25</v>
      </c>
      <c r="G18" s="3" t="str">
        <f>IF(F18&gt;30,"aprobo","reprobo")</f>
        <v>aprobo</v>
      </c>
    </row>
  </sheetData>
  <conditionalFormatting sqref="H11">
    <cfRule type="cellIs" dxfId="3" priority="3" operator="greaterThan">
      <formula>30</formula>
    </cfRule>
    <cfRule type="cellIs" dxfId="2" priority="4" operator="greaterThan">
      <formula>30</formula>
    </cfRule>
  </conditionalFormatting>
  <conditionalFormatting sqref="F2:F18">
    <cfRule type="cellIs" dxfId="1" priority="1" operator="lessThan">
      <formula>30</formula>
    </cfRule>
    <cfRule type="cellIs" dxfId="0" priority="2" operator="greaterThan">
      <formula>30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I11" sqref="I11"/>
    </sheetView>
  </sheetViews>
  <sheetFormatPr baseColWidth="10" defaultRowHeight="15" x14ac:dyDescent="0.25"/>
  <cols>
    <col min="1" max="1" width="23.28515625" customWidth="1"/>
    <col min="2" max="2" width="26.85546875" customWidth="1"/>
    <col min="3" max="3" width="17.7109375" customWidth="1"/>
    <col min="4" max="4" width="17.42578125" customWidth="1"/>
    <col min="5" max="5" width="25.5703125" customWidth="1"/>
    <col min="6" max="6" width="30.5703125" customWidth="1"/>
  </cols>
  <sheetData>
    <row r="1" spans="1:6" ht="19.5" x14ac:dyDescent="0.3">
      <c r="A1" s="5" t="s">
        <v>35</v>
      </c>
      <c r="B1" s="5" t="s">
        <v>36</v>
      </c>
      <c r="C1" s="5" t="s">
        <v>37</v>
      </c>
      <c r="D1" s="5" t="s">
        <v>38</v>
      </c>
      <c r="E1" s="5" t="s">
        <v>39</v>
      </c>
      <c r="F1" s="5" t="s">
        <v>40</v>
      </c>
    </row>
    <row r="2" spans="1:6" ht="30" customHeight="1" x14ac:dyDescent="0.25">
      <c r="A2" t="s">
        <v>41</v>
      </c>
      <c r="B2" s="6">
        <v>50</v>
      </c>
      <c r="C2" s="6">
        <v>20</v>
      </c>
      <c r="D2" s="6">
        <v>45</v>
      </c>
      <c r="E2">
        <f>SUM(B2+C2-D2)</f>
        <v>25</v>
      </c>
      <c r="F2">
        <f>SUM(D2/(B2+C2))*100</f>
        <v>64.285714285714292</v>
      </c>
    </row>
    <row r="3" spans="1:6" ht="27.75" customHeight="1" x14ac:dyDescent="0.25">
      <c r="A3" t="s">
        <v>42</v>
      </c>
      <c r="B3" s="6">
        <v>100</v>
      </c>
      <c r="C3" s="6">
        <v>50</v>
      </c>
      <c r="D3" s="6">
        <v>80</v>
      </c>
      <c r="E3">
        <f t="shared" ref="E3:E6" si="0">SUM(B3+C3-D3)</f>
        <v>70</v>
      </c>
      <c r="F3">
        <f t="shared" ref="F3:F6" si="1">SUM(D3/(B3+C3))*100</f>
        <v>53.333333333333336</v>
      </c>
    </row>
    <row r="4" spans="1:6" ht="30" customHeight="1" x14ac:dyDescent="0.25">
      <c r="A4" t="s">
        <v>43</v>
      </c>
      <c r="B4" s="6">
        <v>60</v>
      </c>
      <c r="C4" s="6">
        <v>30</v>
      </c>
      <c r="D4" s="6">
        <v>50</v>
      </c>
      <c r="E4">
        <f t="shared" si="0"/>
        <v>40</v>
      </c>
      <c r="F4">
        <f t="shared" si="1"/>
        <v>55.555555555555557</v>
      </c>
    </row>
    <row r="5" spans="1:6" ht="29.25" customHeight="1" x14ac:dyDescent="0.25">
      <c r="A5" t="s">
        <v>44</v>
      </c>
      <c r="B5" s="6">
        <v>40</v>
      </c>
      <c r="C5" s="6">
        <v>10</v>
      </c>
      <c r="D5" s="6">
        <v>35</v>
      </c>
      <c r="E5">
        <f t="shared" si="0"/>
        <v>15</v>
      </c>
      <c r="F5">
        <f t="shared" si="1"/>
        <v>70</v>
      </c>
    </row>
    <row r="6" spans="1:6" ht="29.25" customHeight="1" x14ac:dyDescent="0.25">
      <c r="A6" t="s">
        <v>45</v>
      </c>
      <c r="B6" s="6">
        <v>80</v>
      </c>
      <c r="C6" s="6">
        <v>40</v>
      </c>
      <c r="D6" s="6">
        <v>70</v>
      </c>
      <c r="E6">
        <f t="shared" si="0"/>
        <v>50</v>
      </c>
      <c r="F6">
        <f t="shared" si="1"/>
        <v>58.333333333333336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</vt:lpstr>
      <vt:lpstr>NOTAS</vt:lpstr>
      <vt:lpstr>PAPELERIA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AULA TECNOLOGIA</dc:creator>
  <cp:lastModifiedBy>AULA TECNOLOGIA</cp:lastModifiedBy>
  <dcterms:created xsi:type="dcterms:W3CDTF">2025-07-23T15:00:14Z</dcterms:created>
  <dcterms:modified xsi:type="dcterms:W3CDTF">2025-09-04T13:02:02Z</dcterms:modified>
</cp:coreProperties>
</file>